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16" yWindow="516" windowWidth="15996" windowHeight="7356"/>
  </bookViews>
  <sheets>
    <sheet name="Insurer" sheetId="2" r:id="rId1"/>
  </sheets>
  <calcPr calcId="145621"/>
</workbook>
</file>

<file path=xl/calcChain.xml><?xml version="1.0" encoding="utf-8"?>
<calcChain xmlns="http://schemas.openxmlformats.org/spreadsheetml/2006/main">
  <c r="C44" i="2" l="1"/>
  <c r="E47" i="2"/>
  <c r="D24" i="2"/>
  <c r="F9" i="2"/>
  <c r="F8" i="2"/>
  <c r="I44" i="2" l="1"/>
  <c r="I45" i="2"/>
  <c r="I46" i="2"/>
  <c r="F46" i="2"/>
  <c r="F45" i="2"/>
  <c r="F44" i="2"/>
  <c r="E43" i="2"/>
  <c r="F43" i="2" s="1"/>
  <c r="D46" i="2"/>
  <c r="D45" i="2"/>
  <c r="D44" i="2"/>
  <c r="G32" i="2"/>
  <c r="F32" i="2"/>
  <c r="E32" i="2"/>
  <c r="D32" i="2"/>
  <c r="J46" i="2" l="1"/>
  <c r="J45" i="2"/>
  <c r="J44" i="2"/>
  <c r="I43" i="2"/>
  <c r="J43" i="2" s="1"/>
  <c r="D43" i="2"/>
</calcChain>
</file>

<file path=xl/sharedStrings.xml><?xml version="1.0" encoding="utf-8"?>
<sst xmlns="http://schemas.openxmlformats.org/spreadsheetml/2006/main" count="95" uniqueCount="77">
  <si>
    <t>Public Disclosures on quantative and qualitative Parameters of Health services rendered</t>
  </si>
  <si>
    <t>a.</t>
  </si>
  <si>
    <t>b.</t>
  </si>
  <si>
    <t>Description</t>
  </si>
  <si>
    <t>Individual</t>
  </si>
  <si>
    <t>Group</t>
  </si>
  <si>
    <t>Government</t>
  </si>
  <si>
    <t>No of policies serviced</t>
  </si>
  <si>
    <t>No of lives serviced</t>
  </si>
  <si>
    <t>c.</t>
  </si>
  <si>
    <t>Geographical Area of services Renderd in respect of which public disclosure is made:</t>
  </si>
  <si>
    <t>Sr. No.</t>
  </si>
  <si>
    <t>Name of State</t>
  </si>
  <si>
    <t>Name of District</t>
  </si>
  <si>
    <t>No. of policies serviced</t>
  </si>
  <si>
    <t>No. of lives serviced</t>
  </si>
  <si>
    <t>d.</t>
  </si>
  <si>
    <t>Data of number of claims processed:</t>
  </si>
  <si>
    <t>No. of claims outstanding at the beginning of year</t>
  </si>
  <si>
    <t>No. of claims received during the year</t>
  </si>
  <si>
    <t>No. of claims paid during the year</t>
  </si>
  <si>
    <t>Settlement ratio(%)</t>
  </si>
  <si>
    <t>No. of claims repudiated during the year</t>
  </si>
  <si>
    <t>Claims repudiation %</t>
  </si>
  <si>
    <t>No. of claims outstanding at the end of the year</t>
  </si>
  <si>
    <t>e.</t>
  </si>
  <si>
    <t>Turn Around Time (TAT) for cashless claims (in respect of number of claims):</t>
  </si>
  <si>
    <t>Individual Policies (in %)</t>
  </si>
  <si>
    <t>Group Policies (in %)</t>
  </si>
  <si>
    <t>TAT for pre-auth**</t>
  </si>
  <si>
    <t>Within &lt;1 Hour</t>
  </si>
  <si>
    <t>Within 1-2 Hours</t>
  </si>
  <si>
    <t>Within 2-6 Hours</t>
  </si>
  <si>
    <t>Within 6-12 Hours</t>
  </si>
  <si>
    <t>Within 12-24 Hours</t>
  </si>
  <si>
    <t>&gt;24 Hours</t>
  </si>
  <si>
    <t>Total</t>
  </si>
  <si>
    <t>*percentage to be calculated on total of respective column</t>
  </si>
  <si>
    <t>f.</t>
  </si>
  <si>
    <t>Turn Around Time (TAT) in respect of payment/ repudiation of clams:</t>
  </si>
  <si>
    <t>Description (to reckoned from the date of receipt of last necessary document)</t>
  </si>
  <si>
    <t>No. of claims</t>
  </si>
  <si>
    <t>percentage (%)</t>
  </si>
  <si>
    <t>percentage(%)</t>
  </si>
  <si>
    <t>Within 1 Month</t>
  </si>
  <si>
    <t>Between 1-3 Months</t>
  </si>
  <si>
    <t>Between 3-6 Months</t>
  </si>
  <si>
    <t>More than 6 Months</t>
  </si>
  <si>
    <t>*Percentage shall be calculated on total of respective column</t>
  </si>
  <si>
    <t>No. of Grievances</t>
  </si>
  <si>
    <t>Grievances outstanding at the beginning of year</t>
  </si>
  <si>
    <t>Grievances received during the year</t>
  </si>
  <si>
    <t>Grievances resolved during the year</t>
  </si>
  <si>
    <t>Grievances outstanding at the end of the year</t>
  </si>
  <si>
    <t>Data in respect of in house claim settlement</t>
  </si>
  <si>
    <t>Number of policies and lives serviced in respect of which public disclosure is made:</t>
  </si>
  <si>
    <t>**Reckoned from the time last necessary document is received by insurer/TPA (whichever is earlier) and till final pre auth is issued in the hospital</t>
  </si>
  <si>
    <t>***Reckoned as final discharge summary sent to hospital from the time discharge bill is received by Insurer</t>
  </si>
  <si>
    <t>Data of grievances received against the Insurer:</t>
  </si>
  <si>
    <t>Rajasthan</t>
  </si>
  <si>
    <t>Jaipur</t>
  </si>
  <si>
    <t>Maharashtra</t>
  </si>
  <si>
    <t>Park Mediclaim Insurance TPA Pvt. Ltd.</t>
  </si>
  <si>
    <t>Anurag Bhatnagar</t>
  </si>
  <si>
    <t>CEO</t>
  </si>
  <si>
    <t>Dehradun</t>
  </si>
  <si>
    <t>Jodhpur</t>
  </si>
  <si>
    <t>TAT for discharge***</t>
  </si>
  <si>
    <t>Information as at  31/03/2021</t>
  </si>
  <si>
    <t>Delhi,Haryana,U.P</t>
  </si>
  <si>
    <t>Chanigarh,Ambala,Panipat,Hisar,Rohtak</t>
  </si>
  <si>
    <t>Mumbai,Pune,Thane,Nashik</t>
  </si>
  <si>
    <t>Punjab,J&amp;K</t>
  </si>
  <si>
    <t>Punjab,Himachal</t>
  </si>
  <si>
    <t>Ludhiana,Kangra,Amritsar,Patiala</t>
  </si>
  <si>
    <t>Delhi,Faridabad,Ghaziabad,Noida,Gurgaon,Hisar,Rohtak,Sonipat</t>
  </si>
  <si>
    <t>Uttarakhand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</si>
</sst>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009]General"/>
    <numFmt numFmtId="165" formatCode="[$Rs.-4009]#,##0.00;[Red]&quot;-&quot;[$Rs.-4009]#,##0.00"/>
  </numFmts>
  <fonts count="8" x14ac:knownFonts="1">
    <font>
      <sz val="11"/>
      <color theme="1"/>
      <name val="Arial"/>
      <family val="2"/>
    </font>
    <font>
      <sz val="11"/>
      <color rgb="FF000000"/>
      <name val="Calibri"/>
      <family val="2"/>
    </font>
    <font>
      <b/>
      <i/>
      <sz val="16"/>
      <color theme="1"/>
      <name val="Arial"/>
      <family val="2"/>
    </font>
    <font>
      <b/>
      <i/>
      <u/>
      <sz val="11"/>
      <color theme="1"/>
      <name val="Arial"/>
      <family val="2"/>
    </font>
    <font>
      <b/>
      <sz val="11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202124"/>
      <name val="Calibri"/>
      <family val="2"/>
      <scheme val="minor"/>
    </font>
    <font>
      <b/>
      <sz val="14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5" fontId="3" fillId="0" borderId="0"/>
  </cellStyleXfs>
  <cellXfs count="49">
    <xf numFmtId="0" fontId="0" fillId="0" borderId="0" xfId="0"/>
    <xf numFmtId="164" fontId="1" fillId="0" borderId="0" xfId="1"/>
    <xf numFmtId="164" fontId="4" fillId="0" borderId="0" xfId="1" applyFont="1" applyAlignment="1"/>
    <xf numFmtId="164" fontId="5" fillId="0" borderId="0" xfId="1" applyFont="1"/>
    <xf numFmtId="164" fontId="5" fillId="0" borderId="1" xfId="1" applyFont="1" applyBorder="1" applyAlignment="1">
      <alignment horizontal="center" vertical="center" wrapText="1"/>
    </xf>
    <xf numFmtId="164" fontId="1" fillId="0" borderId="1" xfId="1" applyBorder="1" applyAlignment="1">
      <alignment wrapText="1"/>
    </xf>
    <xf numFmtId="164" fontId="1" fillId="0" borderId="1" xfId="1" applyBorder="1"/>
    <xf numFmtId="164" fontId="1" fillId="0" borderId="0" xfId="1" applyBorder="1"/>
    <xf numFmtId="164" fontId="5" fillId="0" borderId="1" xfId="1" applyFont="1" applyBorder="1" applyAlignment="1">
      <alignment horizontal="center" vertical="center"/>
    </xf>
    <xf numFmtId="164" fontId="5" fillId="0" borderId="0" xfId="1" applyFont="1" applyBorder="1"/>
    <xf numFmtId="164" fontId="5" fillId="0" borderId="0" xfId="1" applyFont="1" applyBorder="1" applyAlignment="1">
      <alignment horizontal="left" vertical="center"/>
    </xf>
    <xf numFmtId="164" fontId="5" fillId="0" borderId="0" xfId="1" applyFont="1" applyBorder="1" applyAlignment="1">
      <alignment horizontal="center" vertical="center"/>
    </xf>
    <xf numFmtId="164" fontId="5" fillId="0" borderId="1" xfId="1" applyFont="1" applyBorder="1"/>
    <xf numFmtId="164" fontId="1" fillId="0" borderId="1" xfId="1" applyBorder="1" applyAlignment="1">
      <alignment horizontal="center" vertical="center"/>
    </xf>
    <xf numFmtId="164" fontId="1" fillId="0" borderId="1" xfId="1" applyBorder="1" applyAlignment="1">
      <alignment horizontal="center"/>
    </xf>
    <xf numFmtId="164" fontId="4" fillId="0" borderId="1" xfId="1" applyFont="1" applyBorder="1" applyAlignment="1">
      <alignment vertical="center" wrapText="1"/>
    </xf>
    <xf numFmtId="164" fontId="4" fillId="0" borderId="1" xfId="1" applyFont="1" applyFill="1" applyBorder="1" applyAlignment="1">
      <alignment vertical="center" wrapText="1"/>
    </xf>
    <xf numFmtId="164" fontId="1" fillId="0" borderId="1" xfId="1" applyBorder="1" applyAlignment="1">
      <alignment horizontal="center" vertical="center" wrapText="1"/>
    </xf>
    <xf numFmtId="164" fontId="1" fillId="0" borderId="1" xfId="1" applyBorder="1" applyAlignment="1">
      <alignment vertical="center" wrapText="1"/>
    </xf>
    <xf numFmtId="164" fontId="1" fillId="0" borderId="0" xfId="1" applyBorder="1" applyAlignment="1">
      <alignment horizontal="center" vertical="center" wrapText="1"/>
    </xf>
    <xf numFmtId="164" fontId="1" fillId="0" borderId="0" xfId="1" applyBorder="1" applyAlignment="1">
      <alignment vertical="center" wrapText="1"/>
    </xf>
    <xf numFmtId="164" fontId="4" fillId="0" borderId="0" xfId="1" applyFont="1"/>
    <xf numFmtId="164" fontId="5" fillId="0" borderId="2" xfId="1" applyFont="1" applyBorder="1" applyAlignment="1">
      <alignment vertical="center" wrapText="1"/>
    </xf>
    <xf numFmtId="164" fontId="1" fillId="0" borderId="3" xfId="1" applyBorder="1" applyAlignment="1">
      <alignment horizontal="center"/>
    </xf>
    <xf numFmtId="164" fontId="1" fillId="0" borderId="0" xfId="1" applyAlignment="1">
      <alignment horizontal="left" vertical="center"/>
    </xf>
    <xf numFmtId="164" fontId="1" fillId="0" borderId="0" xfId="1" applyAlignment="1">
      <alignment horizontal="left" vertical="center" wrapText="1"/>
    </xf>
    <xf numFmtId="164" fontId="5" fillId="0" borderId="2" xfId="1" applyFont="1" applyBorder="1" applyAlignment="1">
      <alignment vertical="center"/>
    </xf>
    <xf numFmtId="164" fontId="5" fillId="0" borderId="4" xfId="1" applyFont="1" applyBorder="1" applyAlignment="1">
      <alignment horizontal="center" vertical="center"/>
    </xf>
    <xf numFmtId="164" fontId="5" fillId="0" borderId="0" xfId="1" applyFont="1" applyAlignment="1">
      <alignment vertical="center"/>
    </xf>
    <xf numFmtId="164" fontId="4" fillId="0" borderId="0" xfId="1" applyFont="1" applyBorder="1" applyAlignment="1">
      <alignment vertical="center"/>
    </xf>
    <xf numFmtId="164" fontId="5" fillId="0" borderId="0" xfId="1" applyFont="1" applyBorder="1" applyAlignment="1">
      <alignment horizontal="center" vertical="center" wrapText="1"/>
    </xf>
    <xf numFmtId="164" fontId="5" fillId="0" borderId="4" xfId="1" applyFont="1" applyBorder="1" applyAlignment="1">
      <alignment wrapText="1"/>
    </xf>
    <xf numFmtId="164" fontId="1" fillId="0" borderId="4" xfId="1" applyBorder="1" applyAlignment="1">
      <alignment horizontal="center"/>
    </xf>
    <xf numFmtId="2" fontId="1" fillId="0" borderId="1" xfId="1" applyNumberFormat="1" applyBorder="1" applyAlignment="1">
      <alignment horizontal="center"/>
    </xf>
    <xf numFmtId="164" fontId="1" fillId="0" borderId="5" xfId="1" applyBorder="1" applyAlignment="1">
      <alignment horizontal="center"/>
    </xf>
    <xf numFmtId="164" fontId="4" fillId="0" borderId="1" xfId="1" applyFont="1" applyBorder="1" applyAlignment="1">
      <alignment horizontal="center"/>
    </xf>
    <xf numFmtId="164" fontId="1" fillId="0" borderId="0" xfId="1" applyBorder="1" applyAlignment="1">
      <alignment horizontal="center" vertical="center"/>
    </xf>
    <xf numFmtId="0" fontId="0" fillId="0" borderId="0" xfId="0" applyFill="1" applyBorder="1"/>
    <xf numFmtId="164" fontId="1" fillId="0" borderId="5" xfId="1" applyBorder="1" applyAlignment="1">
      <alignment horizontal="center" vertical="center"/>
    </xf>
    <xf numFmtId="0" fontId="0" fillId="0" borderId="5" xfId="0" applyFill="1" applyBorder="1"/>
    <xf numFmtId="164" fontId="1" fillId="0" borderId="5" xfId="1" applyBorder="1" applyAlignment="1">
      <alignment horizontal="center" wrapText="1"/>
    </xf>
    <xf numFmtId="2" fontId="4" fillId="0" borderId="1" xfId="1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164" fontId="7" fillId="0" borderId="0" xfId="1" applyFont="1"/>
    <xf numFmtId="0" fontId="0" fillId="0" borderId="5" xfId="0" applyFill="1" applyBorder="1"/>
    <xf numFmtId="164" fontId="4" fillId="0" borderId="1" xfId="1" applyFont="1" applyFill="1" applyBorder="1" applyAlignment="1">
      <alignment horizontal="center" vertical="center"/>
    </xf>
    <xf numFmtId="164" fontId="5" fillId="0" borderId="4" xfId="1" applyFont="1" applyFill="1" applyBorder="1" applyAlignment="1">
      <alignment horizontal="center" vertical="center"/>
    </xf>
    <xf numFmtId="164" fontId="5" fillId="0" borderId="1" xfId="1" applyFont="1" applyFill="1" applyBorder="1" applyAlignment="1">
      <alignment horizontal="center" vertical="center"/>
    </xf>
    <xf numFmtId="164" fontId="5" fillId="0" borderId="1" xfId="1" applyFont="1" applyFill="1" applyBorder="1" applyAlignment="1">
      <alignment horizontal="center" vertical="center" wrapText="1"/>
    </xf>
  </cellXfs>
  <cellStyles count="6">
    <cellStyle name="Excel Built-in Normal" xfId="1"/>
    <cellStyle name="Heading" xfId="2"/>
    <cellStyle name="Heading1" xfId="3"/>
    <cellStyle name="Normal" xfId="0" builtinId="0" customBuiltin="1"/>
    <cellStyle name="Result" xfId="4"/>
    <cellStyle name="Result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J59"/>
  <sheetViews>
    <sheetView tabSelected="1" workbookViewId="0">
      <selection activeCell="E63" sqref="E63"/>
    </sheetView>
  </sheetViews>
  <sheetFormatPr defaultRowHeight="14.4" x14ac:dyDescent="0.3"/>
  <cols>
    <col min="1" max="1" width="5.59765625" style="1" customWidth="1"/>
    <col min="2" max="2" width="18.796875" style="1" customWidth="1"/>
    <col min="3" max="3" width="19.59765625" style="1" customWidth="1"/>
    <col min="4" max="4" width="23.8984375" style="1" bestFit="1" customWidth="1"/>
    <col min="5" max="5" width="28.796875" style="1" customWidth="1"/>
    <col min="6" max="6" width="13.09765625" style="1" customWidth="1"/>
    <col min="7" max="7" width="13.5" style="1" customWidth="1"/>
    <col min="8" max="8" width="11.69921875" style="1" customWidth="1"/>
    <col min="9" max="9" width="9.59765625" style="1" customWidth="1"/>
    <col min="10" max="10" width="11.69921875" style="1" customWidth="1"/>
    <col min="11" max="11" width="9" style="1" bestFit="1" customWidth="1"/>
    <col min="12" max="1024" width="6.3984375" style="1" customWidth="1"/>
  </cols>
  <sheetData>
    <row r="1" spans="1:11" ht="18" x14ac:dyDescent="0.35">
      <c r="B1" s="43" t="s">
        <v>62</v>
      </c>
    </row>
    <row r="2" spans="1:11" x14ac:dyDescent="0.3">
      <c r="B2" s="2" t="s">
        <v>0</v>
      </c>
    </row>
    <row r="3" spans="1:11" x14ac:dyDescent="0.3">
      <c r="B3" s="1" t="s">
        <v>68</v>
      </c>
    </row>
    <row r="4" spans="1:11" s="28" customFormat="1" ht="15.6" x14ac:dyDescent="0.25">
      <c r="B4" s="45" t="s">
        <v>54</v>
      </c>
      <c r="C4" s="45"/>
      <c r="D4" s="45"/>
      <c r="E4" s="45"/>
    </row>
    <row r="5" spans="1:11" s="28" customFormat="1" ht="15.6" x14ac:dyDescent="0.25">
      <c r="B5" s="29"/>
      <c r="C5" s="30"/>
      <c r="D5" s="30"/>
      <c r="E5" s="30"/>
    </row>
    <row r="6" spans="1:11" x14ac:dyDescent="0.3">
      <c r="A6" s="1" t="s">
        <v>1</v>
      </c>
      <c r="B6" s="1" t="s">
        <v>55</v>
      </c>
    </row>
    <row r="7" spans="1:11" s="3" customFormat="1" ht="15.6" x14ac:dyDescent="0.3">
      <c r="B7" s="8" t="s">
        <v>3</v>
      </c>
      <c r="C7" s="8" t="s">
        <v>4</v>
      </c>
      <c r="D7" s="4" t="s">
        <v>5</v>
      </c>
      <c r="E7" s="4" t="s">
        <v>6</v>
      </c>
      <c r="F7" s="12" t="s">
        <v>36</v>
      </c>
    </row>
    <row r="8" spans="1:11" x14ac:dyDescent="0.3">
      <c r="B8" s="5" t="s">
        <v>7</v>
      </c>
      <c r="C8" s="14">
        <v>57528</v>
      </c>
      <c r="D8" s="14">
        <v>92</v>
      </c>
      <c r="E8" s="14">
        <v>0</v>
      </c>
      <c r="F8" s="14">
        <f>C8+D8</f>
        <v>57620</v>
      </c>
    </row>
    <row r="9" spans="1:11" x14ac:dyDescent="0.3">
      <c r="B9" s="5" t="s">
        <v>8</v>
      </c>
      <c r="C9" s="14">
        <v>138389</v>
      </c>
      <c r="D9" s="14">
        <v>121230</v>
      </c>
      <c r="E9" s="14">
        <v>0</v>
      </c>
      <c r="F9" s="14">
        <f>C9+D9</f>
        <v>259619</v>
      </c>
    </row>
    <row r="11" spans="1:11" s="3" customFormat="1" ht="15.6" x14ac:dyDescent="0.3">
      <c r="A11" s="9" t="s">
        <v>2</v>
      </c>
      <c r="B11" s="10" t="s">
        <v>10</v>
      </c>
      <c r="C11" s="11"/>
      <c r="D11" s="11"/>
    </row>
    <row r="12" spans="1:11" s="3" customFormat="1" ht="31.2" x14ac:dyDescent="0.3">
      <c r="B12" s="27" t="s">
        <v>11</v>
      </c>
      <c r="C12" s="27" t="s">
        <v>12</v>
      </c>
      <c r="D12" s="46" t="s">
        <v>13</v>
      </c>
      <c r="E12" s="46"/>
      <c r="F12" s="31" t="s">
        <v>14</v>
      </c>
      <c r="G12" s="31" t="s">
        <v>15</v>
      </c>
      <c r="I12" s="1"/>
      <c r="J12" s="1"/>
      <c r="K12" s="1"/>
    </row>
    <row r="13" spans="1:11" x14ac:dyDescent="0.3">
      <c r="B13" s="38">
        <v>1</v>
      </c>
      <c r="C13" s="34" t="s">
        <v>73</v>
      </c>
      <c r="D13" s="44" t="s">
        <v>74</v>
      </c>
      <c r="E13" s="44"/>
      <c r="F13" s="34">
        <v>5974</v>
      </c>
      <c r="G13" s="40">
        <v>21965</v>
      </c>
    </row>
    <row r="14" spans="1:11" x14ac:dyDescent="0.3">
      <c r="B14" s="38">
        <v>2</v>
      </c>
      <c r="C14" s="34" t="s">
        <v>72</v>
      </c>
      <c r="D14" s="44" t="s">
        <v>70</v>
      </c>
      <c r="E14" s="44"/>
      <c r="F14" s="34">
        <v>2281</v>
      </c>
      <c r="G14" s="34">
        <v>6071</v>
      </c>
    </row>
    <row r="15" spans="1:11" x14ac:dyDescent="0.3">
      <c r="B15" s="38">
        <v>3</v>
      </c>
      <c r="C15" s="42" t="s">
        <v>76</v>
      </c>
      <c r="D15" s="44" t="s">
        <v>65</v>
      </c>
      <c r="E15" s="44"/>
      <c r="F15" s="34">
        <v>2</v>
      </c>
      <c r="G15" s="34">
        <v>5325</v>
      </c>
    </row>
    <row r="16" spans="1:11" x14ac:dyDescent="0.3">
      <c r="B16" s="38">
        <v>4</v>
      </c>
      <c r="C16" s="34" t="s">
        <v>69</v>
      </c>
      <c r="D16" s="44" t="s">
        <v>75</v>
      </c>
      <c r="E16" s="44"/>
      <c r="F16" s="34">
        <v>45685</v>
      </c>
      <c r="G16" s="34">
        <v>216103</v>
      </c>
    </row>
    <row r="17" spans="1:8" x14ac:dyDescent="0.3">
      <c r="B17" s="38">
        <v>5</v>
      </c>
      <c r="C17" s="34" t="s">
        <v>59</v>
      </c>
      <c r="D17" s="39" t="s">
        <v>66</v>
      </c>
      <c r="E17" s="39"/>
      <c r="F17" s="34">
        <v>0</v>
      </c>
      <c r="G17" s="34">
        <v>0</v>
      </c>
    </row>
    <row r="18" spans="1:8" x14ac:dyDescent="0.3">
      <c r="B18" s="38">
        <v>6</v>
      </c>
      <c r="C18" s="34" t="s">
        <v>59</v>
      </c>
      <c r="D18" s="39" t="s">
        <v>60</v>
      </c>
      <c r="E18" s="39"/>
      <c r="F18" s="34">
        <v>2994</v>
      </c>
      <c r="G18" s="34">
        <v>6267</v>
      </c>
    </row>
    <row r="19" spans="1:8" x14ac:dyDescent="0.3">
      <c r="B19" s="38">
        <v>7</v>
      </c>
      <c r="C19" s="34" t="s">
        <v>61</v>
      </c>
      <c r="D19" s="39" t="s">
        <v>71</v>
      </c>
      <c r="E19" s="39"/>
      <c r="F19" s="34">
        <v>684</v>
      </c>
      <c r="G19" s="34">
        <v>3888</v>
      </c>
    </row>
    <row r="20" spans="1:8" x14ac:dyDescent="0.3">
      <c r="B20" s="36"/>
      <c r="C20" s="7"/>
      <c r="D20" s="37"/>
      <c r="E20" s="37"/>
      <c r="F20" s="7"/>
      <c r="G20" s="7"/>
    </row>
    <row r="22" spans="1:8" ht="15.6" x14ac:dyDescent="0.3">
      <c r="A22" s="1" t="s">
        <v>9</v>
      </c>
      <c r="B22" s="10" t="s">
        <v>17</v>
      </c>
      <c r="C22" s="11"/>
      <c r="D22" s="11"/>
    </row>
    <row r="23" spans="1:8" ht="57.6" x14ac:dyDescent="0.3">
      <c r="B23" s="15" t="s">
        <v>18</v>
      </c>
      <c r="C23" s="15" t="s">
        <v>19</v>
      </c>
      <c r="D23" s="15" t="s">
        <v>20</v>
      </c>
      <c r="E23" s="16" t="s">
        <v>21</v>
      </c>
      <c r="F23" s="15" t="s">
        <v>22</v>
      </c>
      <c r="G23" s="16" t="s">
        <v>23</v>
      </c>
      <c r="H23" s="15" t="s">
        <v>24</v>
      </c>
    </row>
    <row r="24" spans="1:8" ht="39.9" customHeight="1" x14ac:dyDescent="0.3">
      <c r="B24" s="13">
        <v>4005</v>
      </c>
      <c r="C24" s="17">
        <v>28413</v>
      </c>
      <c r="D24" s="13">
        <f>B24+C24-F24-H24</f>
        <v>26717</v>
      </c>
      <c r="E24" s="13">
        <v>91.01</v>
      </c>
      <c r="F24" s="13">
        <v>2440</v>
      </c>
      <c r="G24" s="13">
        <v>8.58</v>
      </c>
      <c r="H24" s="13">
        <v>3261</v>
      </c>
    </row>
    <row r="25" spans="1:8" ht="39.9" customHeight="1" x14ac:dyDescent="0.3">
      <c r="B25" s="19"/>
      <c r="C25" s="7"/>
      <c r="D25" s="20"/>
    </row>
    <row r="26" spans="1:8" x14ac:dyDescent="0.3">
      <c r="A26" s="1" t="s">
        <v>16</v>
      </c>
      <c r="B26" s="21" t="s">
        <v>26</v>
      </c>
    </row>
    <row r="27" spans="1:8" ht="15.6" x14ac:dyDescent="0.3">
      <c r="B27" s="47" t="s">
        <v>11</v>
      </c>
      <c r="C27" s="47" t="s">
        <v>3</v>
      </c>
      <c r="D27" s="47" t="s">
        <v>27</v>
      </c>
      <c r="E27" s="47"/>
      <c r="F27" s="47" t="s">
        <v>28</v>
      </c>
      <c r="G27" s="47"/>
    </row>
    <row r="28" spans="1:8" ht="40.5" customHeight="1" x14ac:dyDescent="0.3">
      <c r="B28" s="47"/>
      <c r="C28" s="47"/>
      <c r="D28" s="22" t="s">
        <v>29</v>
      </c>
      <c r="E28" s="22" t="s">
        <v>67</v>
      </c>
      <c r="F28" s="22" t="s">
        <v>29</v>
      </c>
      <c r="G28" s="22" t="s">
        <v>67</v>
      </c>
    </row>
    <row r="29" spans="1:8" x14ac:dyDescent="0.3">
      <c r="B29" s="13">
        <v>1</v>
      </c>
      <c r="C29" s="6" t="s">
        <v>30</v>
      </c>
      <c r="D29" s="14">
        <v>18.52</v>
      </c>
      <c r="E29" s="14">
        <v>14.12</v>
      </c>
      <c r="F29" s="14">
        <v>16.170000000000002</v>
      </c>
      <c r="G29" s="14">
        <v>16.579999999999998</v>
      </c>
    </row>
    <row r="30" spans="1:8" x14ac:dyDescent="0.3">
      <c r="B30" s="13">
        <v>2</v>
      </c>
      <c r="C30" s="6" t="s">
        <v>31</v>
      </c>
      <c r="D30" s="14">
        <v>49.48</v>
      </c>
      <c r="E30" s="14">
        <v>33.58</v>
      </c>
      <c r="F30" s="14">
        <v>55.64</v>
      </c>
      <c r="G30" s="14">
        <v>33.65</v>
      </c>
    </row>
    <row r="31" spans="1:8" x14ac:dyDescent="0.3">
      <c r="B31" s="13">
        <v>3</v>
      </c>
      <c r="C31" s="6" t="s">
        <v>32</v>
      </c>
      <c r="D31" s="14">
        <v>27.55</v>
      </c>
      <c r="E31" s="14">
        <v>45.25</v>
      </c>
      <c r="F31" s="14">
        <v>24.58</v>
      </c>
      <c r="G31" s="14">
        <v>44.58</v>
      </c>
    </row>
    <row r="32" spans="1:8" x14ac:dyDescent="0.3">
      <c r="B32" s="13">
        <v>4</v>
      </c>
      <c r="C32" s="6" t="s">
        <v>33</v>
      </c>
      <c r="D32" s="14">
        <f>D35-D29-D30-D31</f>
        <v>4.4500000000000064</v>
      </c>
      <c r="E32" s="14">
        <f>E35-E29-E30-E31</f>
        <v>7.0499999999999972</v>
      </c>
      <c r="F32" s="14">
        <f>F35-F29-F30-F31</f>
        <v>3.6099999999999994</v>
      </c>
      <c r="G32" s="14">
        <f>G35-G29-G30-G31</f>
        <v>5.1900000000000048</v>
      </c>
    </row>
    <row r="33" spans="1:10" x14ac:dyDescent="0.3">
      <c r="B33" s="13">
        <v>5</v>
      </c>
      <c r="C33" s="6" t="s">
        <v>34</v>
      </c>
      <c r="D33" s="14">
        <v>0</v>
      </c>
      <c r="E33" s="14">
        <v>0</v>
      </c>
      <c r="F33" s="14">
        <v>0</v>
      </c>
      <c r="G33" s="14">
        <v>0</v>
      </c>
    </row>
    <row r="34" spans="1:10" x14ac:dyDescent="0.3">
      <c r="B34" s="13">
        <v>6</v>
      </c>
      <c r="C34" s="6" t="s">
        <v>35</v>
      </c>
      <c r="D34" s="14">
        <v>0</v>
      </c>
      <c r="E34" s="14">
        <v>0</v>
      </c>
      <c r="F34" s="14">
        <v>0</v>
      </c>
      <c r="G34" s="14">
        <v>0</v>
      </c>
    </row>
    <row r="35" spans="1:10" x14ac:dyDescent="0.3">
      <c r="B35" s="23" t="s">
        <v>36</v>
      </c>
      <c r="C35" s="6"/>
      <c r="D35" s="14">
        <v>100</v>
      </c>
      <c r="E35" s="14">
        <v>100</v>
      </c>
      <c r="F35" s="14">
        <v>100</v>
      </c>
      <c r="G35" s="14">
        <v>100</v>
      </c>
    </row>
    <row r="36" spans="1:10" x14ac:dyDescent="0.3">
      <c r="B36" s="1" t="s">
        <v>37</v>
      </c>
    </row>
    <row r="37" spans="1:10" x14ac:dyDescent="0.3">
      <c r="B37" s="24" t="s">
        <v>56</v>
      </c>
    </row>
    <row r="38" spans="1:10" x14ac:dyDescent="0.3">
      <c r="B38" s="24" t="s">
        <v>57</v>
      </c>
      <c r="E38" s="25"/>
    </row>
    <row r="39" spans="1:10" x14ac:dyDescent="0.3">
      <c r="B39" s="25"/>
      <c r="E39" s="25"/>
    </row>
    <row r="40" spans="1:10" x14ac:dyDescent="0.3">
      <c r="A40" s="1" t="s">
        <v>25</v>
      </c>
      <c r="B40" s="21" t="s">
        <v>39</v>
      </c>
    </row>
    <row r="41" spans="1:10" ht="48" customHeight="1" x14ac:dyDescent="0.3">
      <c r="B41" s="48" t="s">
        <v>40</v>
      </c>
      <c r="C41" s="47" t="s">
        <v>4</v>
      </c>
      <c r="D41" s="47"/>
      <c r="E41" s="47" t="s">
        <v>5</v>
      </c>
      <c r="F41" s="47"/>
      <c r="G41" s="47" t="s">
        <v>6</v>
      </c>
      <c r="H41" s="47"/>
      <c r="I41" s="47" t="s">
        <v>36</v>
      </c>
      <c r="J41" s="47"/>
    </row>
    <row r="42" spans="1:10" ht="39.75" customHeight="1" x14ac:dyDescent="0.3">
      <c r="B42" s="48"/>
      <c r="C42" s="26" t="s">
        <v>41</v>
      </c>
      <c r="D42" s="22" t="s">
        <v>42</v>
      </c>
      <c r="E42" s="22" t="s">
        <v>41</v>
      </c>
      <c r="F42" s="22" t="s">
        <v>42</v>
      </c>
      <c r="G42" s="22" t="s">
        <v>41</v>
      </c>
      <c r="H42" s="22" t="s">
        <v>42</v>
      </c>
      <c r="I42" s="22" t="s">
        <v>41</v>
      </c>
      <c r="J42" s="22" t="s">
        <v>43</v>
      </c>
    </row>
    <row r="43" spans="1:10" x14ac:dyDescent="0.3">
      <c r="B43" s="6" t="s">
        <v>44</v>
      </c>
      <c r="C43" s="32">
        <v>10974</v>
      </c>
      <c r="D43" s="33">
        <f>C43/C47*100</f>
        <v>54.678624813153966</v>
      </c>
      <c r="E43" s="14">
        <f>E47-E44-E45-E46</f>
        <v>4951</v>
      </c>
      <c r="F43" s="33">
        <f>E43/E47*100</f>
        <v>74.484729953362418</v>
      </c>
      <c r="G43" s="14">
        <v>0</v>
      </c>
      <c r="H43" s="14">
        <v>0</v>
      </c>
      <c r="I43" s="14">
        <f>C43+E43</f>
        <v>15925</v>
      </c>
      <c r="J43" s="33">
        <f>I43/I47*100</f>
        <v>59.606243215929936</v>
      </c>
    </row>
    <row r="44" spans="1:10" x14ac:dyDescent="0.3">
      <c r="B44" s="6" t="s">
        <v>45</v>
      </c>
      <c r="C44" s="14">
        <f>C47-C46-C45-C43</f>
        <v>7712</v>
      </c>
      <c r="D44" s="33">
        <f>C44/C47*100</f>
        <v>38.425510712506231</v>
      </c>
      <c r="E44" s="14">
        <v>1542</v>
      </c>
      <c r="F44" s="33">
        <f>E44/E47*100</f>
        <v>23.198435384383934</v>
      </c>
      <c r="G44" s="14">
        <v>0</v>
      </c>
      <c r="H44" s="14">
        <v>0</v>
      </c>
      <c r="I44" s="14">
        <f t="shared" ref="I44:I46" si="0">C44+E44</f>
        <v>9254</v>
      </c>
      <c r="J44" s="33">
        <f>I44/I47*100</f>
        <v>34.63712243141071</v>
      </c>
    </row>
    <row r="45" spans="1:10" x14ac:dyDescent="0.3">
      <c r="B45" s="6" t="s">
        <v>46</v>
      </c>
      <c r="C45" s="14">
        <v>1228</v>
      </c>
      <c r="D45" s="33">
        <f>C45/C47*100</f>
        <v>6.1185849526656702</v>
      </c>
      <c r="E45" s="14">
        <v>142</v>
      </c>
      <c r="F45" s="33">
        <f>E45/E47*100</f>
        <v>2.1363020911689485</v>
      </c>
      <c r="G45" s="14">
        <v>0</v>
      </c>
      <c r="H45" s="14">
        <v>0</v>
      </c>
      <c r="I45" s="14">
        <f t="shared" si="0"/>
        <v>1370</v>
      </c>
      <c r="J45" s="33">
        <f>I45/I47*100</f>
        <v>5.1278212374143806</v>
      </c>
    </row>
    <row r="46" spans="1:10" x14ac:dyDescent="0.3">
      <c r="B46" s="6" t="s">
        <v>47</v>
      </c>
      <c r="C46" s="14">
        <v>156</v>
      </c>
      <c r="D46" s="33">
        <f>C46/C47*100</f>
        <v>0.77727952167414049</v>
      </c>
      <c r="E46" s="14">
        <v>12</v>
      </c>
      <c r="F46" s="33">
        <f>E46/E47*100</f>
        <v>0.18053257108469986</v>
      </c>
      <c r="G46" s="14">
        <v>0</v>
      </c>
      <c r="H46" s="14">
        <v>0</v>
      </c>
      <c r="I46" s="14">
        <f t="shared" si="0"/>
        <v>168</v>
      </c>
      <c r="J46" s="33">
        <f>I46/I47*100</f>
        <v>0.62881311524497518</v>
      </c>
    </row>
    <row r="47" spans="1:10" x14ac:dyDescent="0.3">
      <c r="B47" s="6" t="s">
        <v>36</v>
      </c>
      <c r="C47" s="35">
        <v>20070</v>
      </c>
      <c r="D47" s="35">
        <v>100</v>
      </c>
      <c r="E47" s="35">
        <f>I47-C47</f>
        <v>6647</v>
      </c>
      <c r="F47" s="41">
        <v>100</v>
      </c>
      <c r="G47" s="35">
        <v>0</v>
      </c>
      <c r="H47" s="35">
        <v>0</v>
      </c>
      <c r="I47" s="35">
        <v>26717</v>
      </c>
      <c r="J47" s="41">
        <v>100</v>
      </c>
    </row>
    <row r="48" spans="1:10" x14ac:dyDescent="0.3">
      <c r="B48" s="1" t="s">
        <v>48</v>
      </c>
    </row>
    <row r="50" spans="1:4" x14ac:dyDescent="0.3">
      <c r="A50" s="1" t="s">
        <v>38</v>
      </c>
      <c r="B50" s="1" t="s">
        <v>58</v>
      </c>
    </row>
    <row r="51" spans="1:4" ht="32.25" customHeight="1" x14ac:dyDescent="0.3">
      <c r="B51" s="27" t="s">
        <v>11</v>
      </c>
      <c r="C51" s="27" t="s">
        <v>3</v>
      </c>
      <c r="D51" s="4" t="s">
        <v>49</v>
      </c>
    </row>
    <row r="52" spans="1:4" ht="28.8" x14ac:dyDescent="0.3">
      <c r="B52" s="17">
        <v>1</v>
      </c>
      <c r="C52" s="18" t="s">
        <v>50</v>
      </c>
      <c r="D52" s="17">
        <v>0</v>
      </c>
    </row>
    <row r="53" spans="1:4" ht="28.8" x14ac:dyDescent="0.3">
      <c r="B53" s="17">
        <v>2</v>
      </c>
      <c r="C53" s="18" t="s">
        <v>51</v>
      </c>
      <c r="D53" s="17">
        <v>195</v>
      </c>
    </row>
    <row r="54" spans="1:4" ht="28.8" x14ac:dyDescent="0.3">
      <c r="B54" s="17">
        <v>3</v>
      </c>
      <c r="C54" s="18" t="s">
        <v>52</v>
      </c>
      <c r="D54" s="17">
        <v>195</v>
      </c>
    </row>
    <row r="55" spans="1:4" ht="28.8" x14ac:dyDescent="0.3">
      <c r="B55" s="17">
        <v>4</v>
      </c>
      <c r="C55" s="18" t="s">
        <v>53</v>
      </c>
      <c r="D55" s="17">
        <v>0</v>
      </c>
    </row>
    <row r="58" spans="1:4" x14ac:dyDescent="0.3">
      <c r="B58" s="1" t="s">
        <v>63</v>
      </c>
    </row>
    <row r="59" spans="1:4" x14ac:dyDescent="0.3">
      <c r="B59" s="1" t="s">
        <v>64</v>
      </c>
    </row>
  </sheetData>
  <mergeCells count="15">
    <mergeCell ref="I41:J41"/>
    <mergeCell ref="B27:B28"/>
    <mergeCell ref="C27:C28"/>
    <mergeCell ref="D27:E27"/>
    <mergeCell ref="F27:G27"/>
    <mergeCell ref="B41:B42"/>
    <mergeCell ref="C41:D41"/>
    <mergeCell ref="E41:F41"/>
    <mergeCell ref="G41:H41"/>
    <mergeCell ref="D16:E16"/>
    <mergeCell ref="B4:E4"/>
    <mergeCell ref="D12:E12"/>
    <mergeCell ref="D13:E13"/>
    <mergeCell ref="D14:E14"/>
    <mergeCell ref="D15:E15"/>
  </mergeCells>
  <pageMargins left="0.25" right="0.25" top="0.75" bottom="0.75" header="0.3" footer="0.3"/>
  <pageSetup paperSize="9" scale="58" fitToHeight="0" orientation="portrait" verticalDpi="0" r:id="rId1"/>
  <headerFooter alignWithMargins="0"/>
  <ignoredErrors>
    <ignoredError sqref="D43:E43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Insurer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Amit Singhal</dc:creator>
  <cp:lastModifiedBy>Amit Singhal</cp:lastModifiedBy>
  <cp:lastPrinted>2021-04-29T13:02:41Z</cp:lastPrinted>
  <dcterms:created xsi:type="dcterms:W3CDTF">2020-06-18T09:23:47Z</dcterms:created>
  <dcterms:modified xsi:type="dcterms:W3CDTF">2021-04-29T13:03:13Z</dcterms:modified>
</cp:coreProperties>
</file>