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210d2c3a3caf6e8/Desktop/IRDA/IRDA/IRDA Public Disclosure OIC/"/>
    </mc:Choice>
  </mc:AlternateContent>
  <xr:revisionPtr revIDLastSave="32" documentId="8_{292D95CF-13BD-4080-8B80-3FA0AE07601A}" xr6:coauthVersionLast="47" xr6:coauthVersionMax="47" xr10:uidLastSave="{F157E30A-9831-4458-A910-0C76B74376AB}"/>
  <bookViews>
    <workbookView xWindow="-108" yWindow="-108" windowWidth="23256" windowHeight="12456" xr2:uid="{00000000-000D-0000-FFFF-FFFF00000000}"/>
  </bookViews>
  <sheets>
    <sheet name="TP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4" i="1" l="1"/>
  <c r="I45" i="1"/>
  <c r="I46" i="1"/>
  <c r="I47" i="1"/>
  <c r="E44" i="1"/>
  <c r="E26" i="1"/>
  <c r="F22" i="1"/>
  <c r="G22" i="1"/>
  <c r="F34" i="1" l="1"/>
  <c r="E34" i="1"/>
  <c r="G33" i="1" l="1"/>
  <c r="I43" i="1"/>
  <c r="J43" i="1" s="1"/>
  <c r="F46" i="1"/>
  <c r="F45" i="1"/>
  <c r="F43" i="1"/>
  <c r="F44" i="1"/>
  <c r="D46" i="1"/>
  <c r="D45" i="1"/>
  <c r="D43" i="1"/>
  <c r="C44" i="1"/>
  <c r="D44" i="1" s="1"/>
  <c r="J45" i="1" l="1"/>
  <c r="J46" i="1"/>
  <c r="J44" i="1"/>
</calcChain>
</file>

<file path=xl/sharedStrings.xml><?xml version="1.0" encoding="utf-8"?>
<sst xmlns="http://schemas.openxmlformats.org/spreadsheetml/2006/main" count="112" uniqueCount="83">
  <si>
    <t>Public Disclosures on quantative and qualitative Parameters of Health services rendered</t>
  </si>
  <si>
    <t>a.</t>
  </si>
  <si>
    <t>Name of TPA</t>
  </si>
  <si>
    <t>Service level Agreement number</t>
  </si>
  <si>
    <t>Valid From
DD/MM/YYYY</t>
  </si>
  <si>
    <t>To
DD/MM/YYYY</t>
  </si>
  <si>
    <t>b.</t>
  </si>
  <si>
    <t>Number of policies and lives serviced in respect of which publc disclosure is made:</t>
  </si>
  <si>
    <t>Description</t>
  </si>
  <si>
    <t>Individual</t>
  </si>
  <si>
    <t>Group</t>
  </si>
  <si>
    <t>Government</t>
  </si>
  <si>
    <t>No of policies serviced</t>
  </si>
  <si>
    <t>No of lives serviced</t>
  </si>
  <si>
    <t>c.</t>
  </si>
  <si>
    <t>Geographical Area of services Renderd in respect of which public disclosure is made:</t>
  </si>
  <si>
    <t>Sr. No.</t>
  </si>
  <si>
    <t>Name of State</t>
  </si>
  <si>
    <t>Name of District</t>
  </si>
  <si>
    <t>No. of policies serviced</t>
  </si>
  <si>
    <t>No. of lives serviced</t>
  </si>
  <si>
    <t>d.</t>
  </si>
  <si>
    <t>Data of number of claims processed:</t>
  </si>
  <si>
    <t>TPA</t>
  </si>
  <si>
    <t>No. of claims outstanding at the beginning of year</t>
  </si>
  <si>
    <t>No. of claims received during the year</t>
  </si>
  <si>
    <t>No. of claims paid during the year</t>
  </si>
  <si>
    <t>Settlement ratio(%)</t>
  </si>
  <si>
    <t>No. of claims repudiated during the year</t>
  </si>
  <si>
    <t>Claims repudiation %</t>
  </si>
  <si>
    <t>No. of claims outstanding at the end of the year</t>
  </si>
  <si>
    <t>e.</t>
  </si>
  <si>
    <t>Turn Around Time (TAT) for cashless claims (in respect of number of claims):</t>
  </si>
  <si>
    <t>Individual Policies (in %)</t>
  </si>
  <si>
    <t>Group Policies (in %)</t>
  </si>
  <si>
    <t>TAT for pre-auth**</t>
  </si>
  <si>
    <t>TAT for discherge***</t>
  </si>
  <si>
    <t>Within &lt;1 Hour</t>
  </si>
  <si>
    <t>Within 1-2 Hours</t>
  </si>
  <si>
    <t>Within 2-6 Hours</t>
  </si>
  <si>
    <t>Within 6-12 Hours</t>
  </si>
  <si>
    <t>Within 12-24 Hours</t>
  </si>
  <si>
    <t>&gt;24 Hours</t>
  </si>
  <si>
    <t>Total</t>
  </si>
  <si>
    <t>f.</t>
  </si>
  <si>
    <t>Turn Around Time (TAT) in respect of payment/ repudiation of clams:</t>
  </si>
  <si>
    <t>Description (to reckoned from the date of receipt of last necessary document)</t>
  </si>
  <si>
    <t>No. of claims</t>
  </si>
  <si>
    <t>percentage (%)</t>
  </si>
  <si>
    <t>percentage(%)</t>
  </si>
  <si>
    <t>Within 1 Month</t>
  </si>
  <si>
    <t>Between 1-3 Months</t>
  </si>
  <si>
    <t>Between 3-6 Months</t>
  </si>
  <si>
    <t>More than 6 Months</t>
  </si>
  <si>
    <t>*Percentage shall be calculated on total of respective column</t>
  </si>
  <si>
    <t>g.</t>
  </si>
  <si>
    <t>Data of grievances received against the TPA:</t>
  </si>
  <si>
    <t>No. of Grievances</t>
  </si>
  <si>
    <t>Grievances outstanding at the beginning of year</t>
  </si>
  <si>
    <t>Grievances received during the year</t>
  </si>
  <si>
    <t>Grievances resolved during the year</t>
  </si>
  <si>
    <t>Grievances outstanding at the end of the year</t>
  </si>
  <si>
    <t>Park Mediclaim</t>
  </si>
  <si>
    <t>NIL</t>
  </si>
  <si>
    <t>Ambala</t>
  </si>
  <si>
    <t>Delhi</t>
  </si>
  <si>
    <t>Punjab</t>
  </si>
  <si>
    <t>Chandigarh</t>
  </si>
  <si>
    <t>Rajasthan</t>
  </si>
  <si>
    <t>Jaipur</t>
  </si>
  <si>
    <t>Maharashtra</t>
  </si>
  <si>
    <t>Mumbai</t>
  </si>
  <si>
    <t>Haryana</t>
  </si>
  <si>
    <t>N.A</t>
  </si>
  <si>
    <t>Park Mediclaim Insurance TPA Pvt. Ltd.</t>
  </si>
  <si>
    <t>Anurag Bhatnagar</t>
  </si>
  <si>
    <t>CEO</t>
  </si>
  <si>
    <t>Bihar</t>
  </si>
  <si>
    <t>Patna</t>
  </si>
  <si>
    <t>Dehradun</t>
  </si>
  <si>
    <t>Uttarakhand</t>
  </si>
  <si>
    <t>Nagpur</t>
  </si>
  <si>
    <t>Information as at  31/03/2022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</si>
</sst>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09]General"/>
    <numFmt numFmtId="165" formatCode="[$Rs.-4009]#,##0.00;[Red]&quot;-&quot;[$Rs.-4009]#,##0.00"/>
  </numFmts>
  <fonts count="9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theme="1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70">
    <xf numFmtId="0" fontId="0" fillId="0" borderId="0" xfId="0"/>
    <xf numFmtId="164" fontId="1" fillId="0" borderId="0" xfId="1"/>
    <xf numFmtId="164" fontId="4" fillId="0" borderId="0" xfId="1" applyFont="1" applyAlignment="1"/>
    <xf numFmtId="164" fontId="5" fillId="0" borderId="0" xfId="1" applyFont="1"/>
    <xf numFmtId="164" fontId="5" fillId="0" borderId="1" xfId="1" applyFont="1" applyBorder="1" applyAlignment="1">
      <alignment horizontal="center" vertical="center" wrapText="1"/>
    </xf>
    <xf numFmtId="164" fontId="1" fillId="0" borderId="0" xfId="1" applyBorder="1"/>
    <xf numFmtId="164" fontId="5" fillId="0" borderId="0" xfId="1" applyFont="1" applyBorder="1"/>
    <xf numFmtId="164" fontId="5" fillId="0" borderId="0" xfId="1" applyFont="1" applyBorder="1" applyAlignment="1">
      <alignment horizontal="left" vertical="center"/>
    </xf>
    <xf numFmtId="164" fontId="5" fillId="0" borderId="0" xfId="1" applyFont="1" applyBorder="1" applyAlignment="1">
      <alignment horizontal="center" vertical="center"/>
    </xf>
    <xf numFmtId="164" fontId="1" fillId="0" borderId="1" xfId="1" applyBorder="1" applyAlignment="1">
      <alignment horizontal="center" vertical="center"/>
    </xf>
    <xf numFmtId="164" fontId="1" fillId="0" borderId="1" xfId="1" applyBorder="1" applyAlignment="1">
      <alignment horizontal="center"/>
    </xf>
    <xf numFmtId="164" fontId="1" fillId="0" borderId="1" xfId="1" applyBorder="1" applyAlignment="1">
      <alignment horizontal="center" vertical="center" wrapText="1"/>
    </xf>
    <xf numFmtId="164" fontId="1" fillId="0" borderId="1" xfId="1" applyBorder="1" applyAlignment="1">
      <alignment vertical="center" wrapText="1"/>
    </xf>
    <xf numFmtId="164" fontId="1" fillId="0" borderId="0" xfId="1" applyBorder="1" applyAlignment="1">
      <alignment horizontal="center" vertical="center" wrapText="1"/>
    </xf>
    <xf numFmtId="164" fontId="1" fillId="0" borderId="0" xfId="1" applyBorder="1" applyAlignment="1">
      <alignment vertical="center" wrapText="1"/>
    </xf>
    <xf numFmtId="164" fontId="4" fillId="0" borderId="0" xfId="1" applyFont="1"/>
    <xf numFmtId="164" fontId="1" fillId="0" borderId="0" xfId="1" applyAlignment="1">
      <alignment horizontal="left" vertical="center" wrapText="1"/>
    </xf>
    <xf numFmtId="164" fontId="5" fillId="0" borderId="4" xfId="1" applyFont="1" applyBorder="1" applyAlignment="1">
      <alignment horizontal="center" vertical="center"/>
    </xf>
    <xf numFmtId="164" fontId="1" fillId="0" borderId="6" xfId="1" applyBorder="1" applyAlignment="1">
      <alignment horizontal="center" vertical="center"/>
    </xf>
    <xf numFmtId="164" fontId="1" fillId="0" borderId="9" xfId="1" applyBorder="1" applyAlignment="1">
      <alignment horizontal="center" vertical="center"/>
    </xf>
    <xf numFmtId="164" fontId="1" fillId="0" borderId="1" xfId="1" applyBorder="1" applyAlignment="1">
      <alignment horizontal="center" wrapText="1"/>
    </xf>
    <xf numFmtId="164" fontId="1" fillId="0" borderId="7" xfId="1" applyBorder="1" applyAlignment="1">
      <alignment horizontal="center"/>
    </xf>
    <xf numFmtId="164" fontId="1" fillId="0" borderId="8" xfId="1" applyBorder="1" applyAlignment="1">
      <alignment horizontal="center" wrapText="1"/>
    </xf>
    <xf numFmtId="164" fontId="1" fillId="0" borderId="5" xfId="1" applyBorder="1" applyAlignment="1">
      <alignment horizontal="center"/>
    </xf>
    <xf numFmtId="164" fontId="1" fillId="0" borderId="10" xfId="1" applyBorder="1" applyAlignment="1">
      <alignment horizontal="center"/>
    </xf>
    <xf numFmtId="164" fontId="4" fillId="0" borderId="1" xfId="1" applyFont="1" applyBorder="1" applyAlignment="1">
      <alignment horizontal="center" wrapText="1"/>
    </xf>
    <xf numFmtId="164" fontId="4" fillId="0" borderId="1" xfId="1" applyFont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center" vertical="center" wrapText="1"/>
    </xf>
    <xf numFmtId="164" fontId="4" fillId="0" borderId="11" xfId="1" applyFont="1" applyBorder="1" applyAlignment="1">
      <alignment horizontal="center" vertical="center"/>
    </xf>
    <xf numFmtId="164" fontId="4" fillId="0" borderId="12" xfId="1" applyFont="1" applyBorder="1" applyAlignment="1">
      <alignment horizontal="center"/>
    </xf>
    <xf numFmtId="164" fontId="4" fillId="0" borderId="13" xfId="1" applyFont="1" applyBorder="1" applyAlignment="1">
      <alignment horizontal="center"/>
    </xf>
    <xf numFmtId="164" fontId="4" fillId="0" borderId="1" xfId="1" applyFont="1" applyBorder="1" applyAlignment="1">
      <alignment horizontal="center" vertical="center"/>
    </xf>
    <xf numFmtId="164" fontId="4" fillId="0" borderId="4" xfId="1" applyFont="1" applyBorder="1" applyAlignment="1">
      <alignment horizontal="center" vertical="center"/>
    </xf>
    <xf numFmtId="164" fontId="4" fillId="0" borderId="2" xfId="1" applyFont="1" applyBorder="1" applyAlignment="1">
      <alignment vertical="center" wrapText="1"/>
    </xf>
    <xf numFmtId="164" fontId="8" fillId="0" borderId="1" xfId="1" applyFont="1" applyBorder="1" applyAlignment="1">
      <alignment horizontal="center"/>
    </xf>
    <xf numFmtId="164" fontId="8" fillId="0" borderId="1" xfId="1" applyFont="1" applyBorder="1"/>
    <xf numFmtId="164" fontId="7" fillId="0" borderId="1" xfId="1" applyFont="1" applyBorder="1" applyAlignment="1">
      <alignment horizontal="center"/>
    </xf>
    <xf numFmtId="164" fontId="7" fillId="0" borderId="1" xfId="1" applyFont="1" applyBorder="1" applyAlignment="1">
      <alignment horizontal="center" vertical="center" wrapText="1"/>
    </xf>
    <xf numFmtId="164" fontId="8" fillId="0" borderId="1" xfId="1" applyFont="1" applyBorder="1" applyAlignment="1">
      <alignment horizontal="center" wrapText="1"/>
    </xf>
    <xf numFmtId="164" fontId="7" fillId="0" borderId="1" xfId="1" applyFont="1" applyFill="1" applyBorder="1" applyAlignment="1">
      <alignment horizontal="center" vertical="center"/>
    </xf>
    <xf numFmtId="164" fontId="4" fillId="0" borderId="1" xfId="1" applyFont="1" applyFill="1" applyBorder="1" applyAlignment="1">
      <alignment horizontal="center" vertical="center"/>
    </xf>
    <xf numFmtId="164" fontId="4" fillId="0" borderId="4" xfId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164" fontId="7" fillId="0" borderId="1" xfId="1" applyFont="1" applyFill="1" applyBorder="1" applyAlignment="1">
      <alignment horizontal="center" vertical="center" wrapText="1"/>
    </xf>
    <xf numFmtId="14" fontId="1" fillId="0" borderId="1" xfId="1" applyNumberFormat="1" applyBorder="1" applyAlignment="1">
      <alignment horizontal="center"/>
    </xf>
    <xf numFmtId="164" fontId="1" fillId="0" borderId="14" xfId="1" applyBorder="1" applyAlignment="1">
      <alignment horizontal="center" vertical="center"/>
    </xf>
    <xf numFmtId="164" fontId="1" fillId="0" borderId="15" xfId="1" applyBorder="1" applyAlignment="1">
      <alignment horizontal="center"/>
    </xf>
    <xf numFmtId="164" fontId="1" fillId="0" borderId="16" xfId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164" fontId="4" fillId="0" borderId="4" xfId="1" applyFont="1" applyBorder="1" applyAlignment="1">
      <alignment horizontal="center" wrapText="1"/>
    </xf>
    <xf numFmtId="164" fontId="7" fillId="0" borderId="4" xfId="1" applyFont="1" applyFill="1" applyBorder="1" applyAlignment="1">
      <alignment horizontal="center" vertical="center" wrapText="1"/>
    </xf>
    <xf numFmtId="164" fontId="7" fillId="0" borderId="19" xfId="1" applyFont="1" applyBorder="1" applyAlignment="1">
      <alignment horizontal="center" vertical="center"/>
    </xf>
    <xf numFmtId="164" fontId="7" fillId="0" borderId="19" xfId="1" applyFont="1" applyBorder="1" applyAlignment="1">
      <alignment horizontal="center" vertical="center" wrapText="1"/>
    </xf>
    <xf numFmtId="164" fontId="8" fillId="0" borderId="5" xfId="1" applyFont="1" applyBorder="1" applyAlignment="1">
      <alignment horizontal="center"/>
    </xf>
    <xf numFmtId="2" fontId="8" fillId="0" borderId="5" xfId="1" applyNumberFormat="1" applyFont="1" applyBorder="1" applyAlignment="1">
      <alignment horizontal="center"/>
    </xf>
    <xf numFmtId="164" fontId="8" fillId="0" borderId="6" xfId="1" applyFont="1" applyBorder="1"/>
    <xf numFmtId="164" fontId="8" fillId="0" borderId="7" xfId="1" applyFont="1" applyBorder="1" applyAlignment="1">
      <alignment horizontal="center"/>
    </xf>
    <xf numFmtId="2" fontId="8" fillId="0" borderId="7" xfId="1" applyNumberFormat="1" applyFont="1" applyBorder="1" applyAlignment="1">
      <alignment horizontal="center"/>
    </xf>
    <xf numFmtId="2" fontId="8" fillId="0" borderId="8" xfId="1" applyNumberFormat="1" applyFont="1" applyBorder="1" applyAlignment="1">
      <alignment horizontal="center"/>
    </xf>
    <xf numFmtId="164" fontId="8" fillId="0" borderId="9" xfId="1" applyFont="1" applyBorder="1"/>
    <xf numFmtId="2" fontId="8" fillId="0" borderId="10" xfId="1" applyNumberFormat="1" applyFont="1" applyBorder="1" applyAlignment="1">
      <alignment horizontal="center"/>
    </xf>
    <xf numFmtId="164" fontId="7" fillId="0" borderId="11" xfId="1" applyFont="1" applyBorder="1"/>
    <xf numFmtId="164" fontId="7" fillId="0" borderId="12" xfId="1" applyFont="1" applyBorder="1" applyAlignment="1">
      <alignment horizontal="center"/>
    </xf>
    <xf numFmtId="164" fontId="7" fillId="0" borderId="13" xfId="1" applyFont="1" applyBorder="1" applyAlignment="1">
      <alignment horizontal="center"/>
    </xf>
    <xf numFmtId="164" fontId="4" fillId="0" borderId="3" xfId="1" applyFont="1" applyBorder="1" applyAlignment="1">
      <alignment horizontal="center"/>
    </xf>
    <xf numFmtId="164" fontId="4" fillId="0" borderId="1" xfId="1" applyFont="1" applyBorder="1"/>
    <xf numFmtId="164" fontId="4" fillId="0" borderId="1" xfId="1" applyFont="1" applyBorder="1" applyAlignment="1">
      <alignment horizontal="center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60"/>
  <sheetViews>
    <sheetView tabSelected="1" workbookViewId="0">
      <selection activeCell="M39" sqref="M39"/>
    </sheetView>
  </sheetViews>
  <sheetFormatPr defaultRowHeight="14.4" x14ac:dyDescent="0.3"/>
  <cols>
    <col min="1" max="1" width="8" style="1" customWidth="1"/>
    <col min="2" max="2" width="17.09765625" style="1" customWidth="1"/>
    <col min="3" max="3" width="14.796875" style="1" bestFit="1" customWidth="1"/>
    <col min="4" max="4" width="14.8984375" style="1" customWidth="1"/>
    <col min="5" max="5" width="15.69921875" style="1" customWidth="1"/>
    <col min="6" max="6" width="11.59765625" style="1" customWidth="1"/>
    <col min="7" max="7" width="11.69921875" style="1" customWidth="1"/>
    <col min="8" max="8" width="6.796875" style="1" customWidth="1"/>
    <col min="9" max="9" width="6.19921875" style="1" customWidth="1"/>
    <col min="10" max="10" width="7.19921875" style="1" customWidth="1"/>
    <col min="11" max="11" width="8.09765625" style="1" bestFit="1" customWidth="1"/>
    <col min="12" max="12" width="9" style="1" bestFit="1" customWidth="1"/>
    <col min="13" max="1024" width="6.3984375" style="1" customWidth="1"/>
  </cols>
  <sheetData>
    <row r="1" spans="1:7" x14ac:dyDescent="0.3">
      <c r="B1" s="2" t="s">
        <v>0</v>
      </c>
    </row>
    <row r="2" spans="1:7" x14ac:dyDescent="0.3">
      <c r="B2" s="1" t="s">
        <v>82</v>
      </c>
    </row>
    <row r="4" spans="1:7" s="3" customFormat="1" ht="41.4" x14ac:dyDescent="0.3">
      <c r="A4" s="3" t="s">
        <v>1</v>
      </c>
      <c r="B4" s="36" t="s">
        <v>2</v>
      </c>
      <c r="C4" s="37" t="s">
        <v>3</v>
      </c>
      <c r="D4" s="37" t="s">
        <v>4</v>
      </c>
      <c r="E4" s="37" t="s">
        <v>5</v>
      </c>
    </row>
    <row r="5" spans="1:7" ht="27.6" x14ac:dyDescent="0.3">
      <c r="B5" s="38" t="s">
        <v>74</v>
      </c>
      <c r="C5" s="34">
        <v>1</v>
      </c>
      <c r="D5" s="46">
        <v>44256</v>
      </c>
      <c r="E5" s="46">
        <v>44986</v>
      </c>
    </row>
    <row r="6" spans="1:7" x14ac:dyDescent="0.3">
      <c r="B6" s="5"/>
      <c r="C6" s="5"/>
      <c r="D6" s="5"/>
      <c r="E6" s="5"/>
    </row>
    <row r="7" spans="1:7" x14ac:dyDescent="0.3">
      <c r="A7" s="1" t="s">
        <v>6</v>
      </c>
      <c r="B7" s="1" t="s">
        <v>7</v>
      </c>
    </row>
    <row r="8" spans="1:7" s="3" customFormat="1" ht="28.8" x14ac:dyDescent="0.3">
      <c r="B8" s="31" t="s">
        <v>8</v>
      </c>
      <c r="C8" s="31" t="s">
        <v>9</v>
      </c>
      <c r="D8" s="26" t="s">
        <v>10</v>
      </c>
      <c r="E8" s="26" t="s">
        <v>11</v>
      </c>
    </row>
    <row r="9" spans="1:7" ht="28.8" x14ac:dyDescent="0.3">
      <c r="B9" s="20" t="s">
        <v>12</v>
      </c>
      <c r="C9" s="10">
        <v>32443</v>
      </c>
      <c r="D9" s="10">
        <v>18</v>
      </c>
      <c r="E9" s="10" t="s">
        <v>63</v>
      </c>
    </row>
    <row r="10" spans="1:7" x14ac:dyDescent="0.3">
      <c r="B10" s="20" t="s">
        <v>13</v>
      </c>
      <c r="C10" s="10">
        <v>94148</v>
      </c>
      <c r="D10" s="10">
        <v>5561</v>
      </c>
      <c r="E10" s="10" t="s">
        <v>63</v>
      </c>
    </row>
    <row r="12" spans="1:7" s="3" customFormat="1" ht="15.6" x14ac:dyDescent="0.3">
      <c r="A12" s="6" t="s">
        <v>14</v>
      </c>
      <c r="B12" s="7" t="s">
        <v>15</v>
      </c>
      <c r="C12" s="8"/>
      <c r="D12" s="8"/>
    </row>
    <row r="13" spans="1:7" s="3" customFormat="1" ht="29.4" thickBot="1" x14ac:dyDescent="0.35">
      <c r="B13" s="32" t="s">
        <v>16</v>
      </c>
      <c r="C13" s="32" t="s">
        <v>17</v>
      </c>
      <c r="D13" s="41" t="s">
        <v>18</v>
      </c>
      <c r="E13" s="41"/>
      <c r="F13" s="52" t="s">
        <v>19</v>
      </c>
      <c r="G13" s="52" t="s">
        <v>20</v>
      </c>
    </row>
    <row r="14" spans="1:7" x14ac:dyDescent="0.3">
      <c r="B14" s="18">
        <v>1</v>
      </c>
      <c r="C14" s="21" t="s">
        <v>72</v>
      </c>
      <c r="D14" s="42" t="s">
        <v>64</v>
      </c>
      <c r="E14" s="42"/>
      <c r="F14" s="21">
        <v>2804</v>
      </c>
      <c r="G14" s="22">
        <v>9158</v>
      </c>
    </row>
    <row r="15" spans="1:7" x14ac:dyDescent="0.3">
      <c r="B15" s="19">
        <v>2</v>
      </c>
      <c r="C15" s="23" t="s">
        <v>77</v>
      </c>
      <c r="D15" s="43" t="s">
        <v>78</v>
      </c>
      <c r="E15" s="43"/>
      <c r="F15" s="23">
        <v>884</v>
      </c>
      <c r="G15" s="24">
        <v>2238</v>
      </c>
    </row>
    <row r="16" spans="1:7" x14ac:dyDescent="0.3">
      <c r="B16" s="19">
        <v>3</v>
      </c>
      <c r="C16" s="23" t="s">
        <v>66</v>
      </c>
      <c r="D16" s="43" t="s">
        <v>67</v>
      </c>
      <c r="E16" s="43"/>
      <c r="F16" s="23">
        <v>6097</v>
      </c>
      <c r="G16" s="24">
        <v>62876</v>
      </c>
    </row>
    <row r="17" spans="1:9" x14ac:dyDescent="0.3">
      <c r="B17" s="19">
        <v>4</v>
      </c>
      <c r="C17" s="23" t="s">
        <v>65</v>
      </c>
      <c r="D17" s="43" t="s">
        <v>65</v>
      </c>
      <c r="E17" s="43"/>
      <c r="F17" s="23">
        <v>17307</v>
      </c>
      <c r="G17" s="24">
        <v>56300</v>
      </c>
    </row>
    <row r="18" spans="1:9" x14ac:dyDescent="0.3">
      <c r="B18" s="19">
        <v>5</v>
      </c>
      <c r="C18" s="23" t="s">
        <v>68</v>
      </c>
      <c r="D18" s="43" t="s">
        <v>69</v>
      </c>
      <c r="E18" s="43"/>
      <c r="F18" s="23">
        <v>471</v>
      </c>
      <c r="G18" s="24">
        <v>1278</v>
      </c>
    </row>
    <row r="19" spans="1:9" x14ac:dyDescent="0.3">
      <c r="B19" s="19">
        <v>6</v>
      </c>
      <c r="C19" s="23" t="s">
        <v>70</v>
      </c>
      <c r="D19" s="43" t="s">
        <v>71</v>
      </c>
      <c r="E19" s="43"/>
      <c r="F19" s="23">
        <v>3921</v>
      </c>
      <c r="G19" s="24">
        <v>10223</v>
      </c>
    </row>
    <row r="20" spans="1:9" x14ac:dyDescent="0.3">
      <c r="B20" s="47">
        <v>7</v>
      </c>
      <c r="C20" s="23" t="s">
        <v>70</v>
      </c>
      <c r="D20" s="50" t="s">
        <v>81</v>
      </c>
      <c r="E20" s="51"/>
      <c r="F20" s="48">
        <v>1445</v>
      </c>
      <c r="G20" s="49">
        <v>3546</v>
      </c>
    </row>
    <row r="21" spans="1:9" x14ac:dyDescent="0.3">
      <c r="B21" s="47">
        <v>8</v>
      </c>
      <c r="C21" s="48" t="s">
        <v>80</v>
      </c>
      <c r="D21" s="43" t="s">
        <v>79</v>
      </c>
      <c r="E21" s="43"/>
      <c r="F21" s="48">
        <v>62</v>
      </c>
      <c r="G21" s="49">
        <v>207</v>
      </c>
    </row>
    <row r="22" spans="1:9" ht="15" thickBot="1" x14ac:dyDescent="0.35">
      <c r="B22" s="28"/>
      <c r="C22" s="29" t="s">
        <v>43</v>
      </c>
      <c r="D22" s="44"/>
      <c r="E22" s="44"/>
      <c r="F22" s="29">
        <f>SUM(F14:F21)</f>
        <v>32991</v>
      </c>
      <c r="G22" s="30">
        <f>SUM(G14:G21)</f>
        <v>145826</v>
      </c>
    </row>
    <row r="24" spans="1:9" ht="15.6" x14ac:dyDescent="0.3">
      <c r="A24" s="1" t="s">
        <v>21</v>
      </c>
      <c r="B24" s="7" t="s">
        <v>22</v>
      </c>
      <c r="C24" s="8"/>
      <c r="D24" s="8"/>
    </row>
    <row r="25" spans="1:9" ht="100.2" customHeight="1" x14ac:dyDescent="0.3">
      <c r="B25" s="25" t="s">
        <v>23</v>
      </c>
      <c r="C25" s="26" t="s">
        <v>24</v>
      </c>
      <c r="D25" s="26" t="s">
        <v>25</v>
      </c>
      <c r="E25" s="26" t="s">
        <v>26</v>
      </c>
      <c r="F25" s="27" t="s">
        <v>27</v>
      </c>
      <c r="G25" s="26" t="s">
        <v>28</v>
      </c>
      <c r="H25" s="27" t="s">
        <v>29</v>
      </c>
      <c r="I25" s="26" t="s">
        <v>30</v>
      </c>
    </row>
    <row r="26" spans="1:9" ht="39.9" customHeight="1" x14ac:dyDescent="0.3">
      <c r="B26" s="20" t="s">
        <v>62</v>
      </c>
      <c r="C26" s="10">
        <v>1394</v>
      </c>
      <c r="D26" s="20">
        <v>17633</v>
      </c>
      <c r="E26" s="10">
        <f>C26+D26-G26-I26</f>
        <v>17140</v>
      </c>
      <c r="F26" s="10">
        <v>90.87</v>
      </c>
      <c r="G26" s="10">
        <v>883</v>
      </c>
      <c r="H26" s="10">
        <v>7.57</v>
      </c>
      <c r="I26" s="10">
        <v>1004</v>
      </c>
    </row>
    <row r="27" spans="1:9" ht="39.9" customHeight="1" x14ac:dyDescent="0.3">
      <c r="B27" s="13"/>
      <c r="C27" s="5"/>
      <c r="D27" s="14"/>
    </row>
    <row r="28" spans="1:9" x14ac:dyDescent="0.3">
      <c r="A28" s="1" t="s">
        <v>31</v>
      </c>
      <c r="B28" s="15" t="s">
        <v>32</v>
      </c>
    </row>
    <row r="29" spans="1:9" x14ac:dyDescent="0.3">
      <c r="B29" s="40" t="s">
        <v>16</v>
      </c>
      <c r="C29" s="40" t="s">
        <v>8</v>
      </c>
      <c r="D29" s="40" t="s">
        <v>33</v>
      </c>
      <c r="E29" s="40"/>
      <c r="F29" s="40" t="s">
        <v>34</v>
      </c>
      <c r="G29" s="40"/>
    </row>
    <row r="30" spans="1:9" ht="40.5" customHeight="1" x14ac:dyDescent="0.3">
      <c r="B30" s="40"/>
      <c r="C30" s="40"/>
      <c r="D30" s="33" t="s">
        <v>35</v>
      </c>
      <c r="E30" s="33" t="s">
        <v>36</v>
      </c>
      <c r="F30" s="33" t="s">
        <v>35</v>
      </c>
      <c r="G30" s="33" t="s">
        <v>36</v>
      </c>
    </row>
    <row r="31" spans="1:9" x14ac:dyDescent="0.3">
      <c r="B31" s="9">
        <v>1</v>
      </c>
      <c r="C31" s="35" t="s">
        <v>37</v>
      </c>
      <c r="D31" s="10">
        <v>16.41</v>
      </c>
      <c r="E31" s="10">
        <v>40.54</v>
      </c>
      <c r="F31" s="10">
        <v>20.309999999999999</v>
      </c>
      <c r="G31" s="10">
        <v>45.25</v>
      </c>
    </row>
    <row r="32" spans="1:9" x14ac:dyDescent="0.3">
      <c r="B32" s="9">
        <v>2</v>
      </c>
      <c r="C32" s="35" t="s">
        <v>38</v>
      </c>
      <c r="D32" s="10">
        <v>65.36</v>
      </c>
      <c r="E32" s="10">
        <v>50.32</v>
      </c>
      <c r="F32" s="10">
        <v>68.66</v>
      </c>
      <c r="G32" s="10">
        <v>53.28</v>
      </c>
    </row>
    <row r="33" spans="1:10" x14ac:dyDescent="0.3">
      <c r="B33" s="9">
        <v>3</v>
      </c>
      <c r="C33" s="35" t="s">
        <v>39</v>
      </c>
      <c r="D33" s="10">
        <v>13.48</v>
      </c>
      <c r="E33" s="10">
        <v>7.48</v>
      </c>
      <c r="F33" s="10">
        <v>10.220000000000001</v>
      </c>
      <c r="G33" s="10">
        <f>G37-G34-G32-G31</f>
        <v>1.4699999999999989</v>
      </c>
    </row>
    <row r="34" spans="1:10" x14ac:dyDescent="0.3">
      <c r="B34" s="9">
        <v>4</v>
      </c>
      <c r="C34" s="35" t="s">
        <v>40</v>
      </c>
      <c r="D34" s="10">
        <v>3.73</v>
      </c>
      <c r="E34" s="10">
        <f>E37-E31-E32-E33</f>
        <v>1.6600000000000001</v>
      </c>
      <c r="F34" s="10">
        <f>F37-F31-F32-F33</f>
        <v>0.8100000000000005</v>
      </c>
      <c r="G34" s="10">
        <v>0</v>
      </c>
    </row>
    <row r="35" spans="1:10" x14ac:dyDescent="0.3">
      <c r="B35" s="9">
        <v>5</v>
      </c>
      <c r="C35" s="35" t="s">
        <v>41</v>
      </c>
      <c r="D35" s="10">
        <v>1.02</v>
      </c>
      <c r="E35" s="10">
        <v>0</v>
      </c>
      <c r="F35" s="10">
        <v>0</v>
      </c>
      <c r="G35" s="10">
        <v>0</v>
      </c>
    </row>
    <row r="36" spans="1:10" x14ac:dyDescent="0.3">
      <c r="B36" s="9">
        <v>6</v>
      </c>
      <c r="C36" s="35" t="s">
        <v>42</v>
      </c>
      <c r="D36" s="10">
        <v>0</v>
      </c>
      <c r="E36" s="10">
        <v>0</v>
      </c>
      <c r="F36" s="10">
        <v>0</v>
      </c>
      <c r="G36" s="10">
        <v>0</v>
      </c>
    </row>
    <row r="37" spans="1:10" x14ac:dyDescent="0.3">
      <c r="B37" s="67" t="s">
        <v>43</v>
      </c>
      <c r="C37" s="68"/>
      <c r="D37" s="69">
        <v>100</v>
      </c>
      <c r="E37" s="69">
        <v>100</v>
      </c>
      <c r="F37" s="69">
        <v>100</v>
      </c>
      <c r="G37" s="69">
        <v>100</v>
      </c>
    </row>
    <row r="39" spans="1:10" x14ac:dyDescent="0.3">
      <c r="B39" s="16"/>
      <c r="E39" s="16"/>
    </row>
    <row r="40" spans="1:10" x14ac:dyDescent="0.3">
      <c r="A40" s="1" t="s">
        <v>44</v>
      </c>
      <c r="B40" s="15" t="s">
        <v>45</v>
      </c>
    </row>
    <row r="41" spans="1:10" ht="48" customHeight="1" x14ac:dyDescent="0.3">
      <c r="B41" s="45" t="s">
        <v>46</v>
      </c>
      <c r="C41" s="39" t="s">
        <v>9</v>
      </c>
      <c r="D41" s="39"/>
      <c r="E41" s="39" t="s">
        <v>10</v>
      </c>
      <c r="F41" s="39"/>
      <c r="G41" s="39" t="s">
        <v>11</v>
      </c>
      <c r="H41" s="39"/>
      <c r="I41" s="39" t="s">
        <v>43</v>
      </c>
      <c r="J41" s="39"/>
    </row>
    <row r="42" spans="1:10" ht="39.75" customHeight="1" thickBot="1" x14ac:dyDescent="0.35">
      <c r="B42" s="53"/>
      <c r="C42" s="54" t="s">
        <v>47</v>
      </c>
      <c r="D42" s="55" t="s">
        <v>48</v>
      </c>
      <c r="E42" s="55" t="s">
        <v>47</v>
      </c>
      <c r="F42" s="55" t="s">
        <v>48</v>
      </c>
      <c r="G42" s="55" t="s">
        <v>47</v>
      </c>
      <c r="H42" s="55" t="s">
        <v>48</v>
      </c>
      <c r="I42" s="55" t="s">
        <v>47</v>
      </c>
      <c r="J42" s="55" t="s">
        <v>49</v>
      </c>
    </row>
    <row r="43" spans="1:10" x14ac:dyDescent="0.3">
      <c r="B43" s="58" t="s">
        <v>50</v>
      </c>
      <c r="C43" s="59">
        <v>9564</v>
      </c>
      <c r="D43" s="60">
        <f>C43/C47*100</f>
        <v>70.494582442691822</v>
      </c>
      <c r="E43" s="59">
        <v>2943</v>
      </c>
      <c r="F43" s="60">
        <f>E43/E47*100</f>
        <v>82.367758186397992</v>
      </c>
      <c r="G43" s="59" t="s">
        <v>73</v>
      </c>
      <c r="H43" s="59" t="s">
        <v>73</v>
      </c>
      <c r="I43" s="59">
        <f>C43+E43</f>
        <v>12507</v>
      </c>
      <c r="J43" s="61">
        <f>I43/I47*100</f>
        <v>72.969661610268375</v>
      </c>
    </row>
    <row r="44" spans="1:10" x14ac:dyDescent="0.3">
      <c r="B44" s="62" t="s">
        <v>51</v>
      </c>
      <c r="C44" s="56">
        <f>C47-C46-C45-C43</f>
        <v>3396</v>
      </c>
      <c r="D44" s="57">
        <f>C44/C47*100</f>
        <v>25.031326011645906</v>
      </c>
      <c r="E44" s="56">
        <f>E47-E46-E45-E43</f>
        <v>408</v>
      </c>
      <c r="F44" s="57">
        <f>E44/E47*100</f>
        <v>11.418975650713687</v>
      </c>
      <c r="G44" s="56" t="s">
        <v>73</v>
      </c>
      <c r="H44" s="56" t="s">
        <v>73</v>
      </c>
      <c r="I44" s="56">
        <f t="shared" ref="I44:I47" si="0">C44+E44</f>
        <v>3804</v>
      </c>
      <c r="J44" s="63">
        <f>I44/I47*100</f>
        <v>22.193698949824974</v>
      </c>
    </row>
    <row r="45" spans="1:10" x14ac:dyDescent="0.3">
      <c r="B45" s="62" t="s">
        <v>52</v>
      </c>
      <c r="C45" s="56">
        <v>565</v>
      </c>
      <c r="D45" s="57">
        <f>C45/C47*100</f>
        <v>4.1645168423380259</v>
      </c>
      <c r="E45" s="56">
        <v>202</v>
      </c>
      <c r="F45" s="57">
        <f>E45/E47*100</f>
        <v>5.6535124545200111</v>
      </c>
      <c r="G45" s="56" t="s">
        <v>73</v>
      </c>
      <c r="H45" s="56" t="s">
        <v>73</v>
      </c>
      <c r="I45" s="56">
        <f t="shared" si="0"/>
        <v>767</v>
      </c>
      <c r="J45" s="63">
        <f>I45/I47*100</f>
        <v>4.4749124854142357</v>
      </c>
    </row>
    <row r="46" spans="1:10" x14ac:dyDescent="0.3">
      <c r="B46" s="62" t="s">
        <v>53</v>
      </c>
      <c r="C46" s="56">
        <v>42</v>
      </c>
      <c r="D46" s="57">
        <f>C46/C47*100</f>
        <v>0.30957470332424264</v>
      </c>
      <c r="E46" s="56">
        <v>20</v>
      </c>
      <c r="F46" s="57">
        <f>E46/E47*100</f>
        <v>0.55975370836831795</v>
      </c>
      <c r="G46" s="56" t="s">
        <v>73</v>
      </c>
      <c r="H46" s="56" t="s">
        <v>73</v>
      </c>
      <c r="I46" s="56">
        <f t="shared" si="0"/>
        <v>62</v>
      </c>
      <c r="J46" s="63">
        <f>I46/I47*100</f>
        <v>0.36172695449241543</v>
      </c>
    </row>
    <row r="47" spans="1:10" ht="15" thickBot="1" x14ac:dyDescent="0.35">
      <c r="B47" s="64" t="s">
        <v>43</v>
      </c>
      <c r="C47" s="65">
        <v>13567</v>
      </c>
      <c r="D47" s="65">
        <v>100</v>
      </c>
      <c r="E47" s="65">
        <v>3573</v>
      </c>
      <c r="F47" s="65">
        <v>100</v>
      </c>
      <c r="G47" s="65" t="s">
        <v>73</v>
      </c>
      <c r="H47" s="65" t="s">
        <v>73</v>
      </c>
      <c r="I47" s="65">
        <f t="shared" si="0"/>
        <v>17140</v>
      </c>
      <c r="J47" s="66">
        <v>100</v>
      </c>
    </row>
    <row r="48" spans="1:10" x14ac:dyDescent="0.3">
      <c r="B48" s="1" t="s">
        <v>54</v>
      </c>
    </row>
    <row r="50" spans="1:4" x14ac:dyDescent="0.3">
      <c r="A50" s="1" t="s">
        <v>55</v>
      </c>
      <c r="B50" s="1" t="s">
        <v>56</v>
      </c>
    </row>
    <row r="51" spans="1:4" ht="32.25" customHeight="1" x14ac:dyDescent="0.3">
      <c r="B51" s="17" t="s">
        <v>16</v>
      </c>
      <c r="C51" s="17" t="s">
        <v>8</v>
      </c>
      <c r="D51" s="4" t="s">
        <v>57</v>
      </c>
    </row>
    <row r="52" spans="1:4" ht="49.5" customHeight="1" x14ac:dyDescent="0.3">
      <c r="B52" s="11">
        <v>1</v>
      </c>
      <c r="C52" s="12" t="s">
        <v>58</v>
      </c>
      <c r="D52" s="11">
        <v>0</v>
      </c>
    </row>
    <row r="53" spans="1:4" ht="43.5" customHeight="1" x14ac:dyDescent="0.3">
      <c r="B53" s="11">
        <v>2</v>
      </c>
      <c r="C53" s="12" t="s">
        <v>59</v>
      </c>
      <c r="D53" s="11">
        <v>59</v>
      </c>
    </row>
    <row r="54" spans="1:4" ht="51.75" customHeight="1" x14ac:dyDescent="0.3">
      <c r="B54" s="11">
        <v>3</v>
      </c>
      <c r="C54" s="12" t="s">
        <v>60</v>
      </c>
      <c r="D54" s="11">
        <v>59</v>
      </c>
    </row>
    <row r="55" spans="1:4" ht="55.5" customHeight="1" x14ac:dyDescent="0.3">
      <c r="B55" s="11">
        <v>4</v>
      </c>
      <c r="C55" s="12" t="s">
        <v>61</v>
      </c>
      <c r="D55" s="11">
        <v>0</v>
      </c>
    </row>
    <row r="59" spans="1:4" x14ac:dyDescent="0.3">
      <c r="B59" s="1" t="s">
        <v>75</v>
      </c>
    </row>
    <row r="60" spans="1:4" x14ac:dyDescent="0.3">
      <c r="B60" s="1" t="s">
        <v>76</v>
      </c>
    </row>
  </sheetData>
  <mergeCells count="19">
    <mergeCell ref="D18:E18"/>
    <mergeCell ref="D19:E19"/>
    <mergeCell ref="D22:E22"/>
    <mergeCell ref="F29:G29"/>
    <mergeCell ref="B41:B42"/>
    <mergeCell ref="C41:D41"/>
    <mergeCell ref="E41:F41"/>
    <mergeCell ref="D21:E21"/>
    <mergeCell ref="D20:E20"/>
    <mergeCell ref="D13:E13"/>
    <mergeCell ref="D14:E14"/>
    <mergeCell ref="D15:E15"/>
    <mergeCell ref="D16:E16"/>
    <mergeCell ref="D17:E17"/>
    <mergeCell ref="G41:H41"/>
    <mergeCell ref="I41:J41"/>
    <mergeCell ref="B29:B30"/>
    <mergeCell ref="C29:C30"/>
    <mergeCell ref="D29:E29"/>
  </mergeCells>
  <pageMargins left="0.25" right="0.25" top="0.75" bottom="0.75" header="0.3" footer="0.3"/>
  <pageSetup paperSize="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Singhal</dc:creator>
  <cp:lastModifiedBy>amit singhal</cp:lastModifiedBy>
  <cp:lastPrinted>2021-05-20T05:20:14Z</cp:lastPrinted>
  <dcterms:created xsi:type="dcterms:W3CDTF">2020-06-18T09:23:47Z</dcterms:created>
  <dcterms:modified xsi:type="dcterms:W3CDTF">2022-04-20T06:22:57Z</dcterms:modified>
</cp:coreProperties>
</file>